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9735"/>
  </bookViews>
  <sheets>
    <sheet name="Sheet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E8" i="1" l="1"/>
  <c r="E7" i="1"/>
  <c r="E6" i="1"/>
  <c r="H7" i="1" l="1"/>
  <c r="I7" i="1" s="1"/>
  <c r="H8" i="1"/>
  <c r="I8" i="1" s="1"/>
  <c r="H9" i="1"/>
  <c r="I9" i="1" s="1"/>
  <c r="H6" i="1"/>
  <c r="I6" i="1" s="1"/>
</calcChain>
</file>

<file path=xl/sharedStrings.xml><?xml version="1.0" encoding="utf-8"?>
<sst xmlns="http://schemas.openxmlformats.org/spreadsheetml/2006/main" count="18" uniqueCount="18">
  <si>
    <t>Days remaining</t>
  </si>
  <si>
    <t>Date exhausted</t>
  </si>
  <si>
    <t>RS-92 radiosonde</t>
  </si>
  <si>
    <t>ICECAPS radiosonde inventory</t>
  </si>
  <si>
    <t>Parachute</t>
  </si>
  <si>
    <t>Balloon</t>
  </si>
  <si>
    <t>Helium cylinder</t>
  </si>
  <si>
    <t>Item (unit)</t>
  </si>
  <si>
    <t>Daily usage</t>
  </si>
  <si>
    <t>Unit count (in storage)</t>
  </si>
  <si>
    <t>Unit count (staged)</t>
  </si>
  <si>
    <t>Unit count (total)</t>
  </si>
  <si>
    <t>Staged items are unpacked and at workstation ready for use, as opposed to boxed items in storage.  In the case of cylinders, 'in storage' is on the berm.</t>
  </si>
  <si>
    <t>Units delivered</t>
  </si>
  <si>
    <t>Sam Dorsi and Hannah James</t>
  </si>
  <si>
    <t>Add'l usage</t>
  </si>
  <si>
    <t>These west-side berm cyliders would require several hours of equipment work to access as of 30 Apr 2016.</t>
  </si>
  <si>
    <t xml:space="preserve">Unsure: Have any moved off the berm?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</si>
</sst>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09]d\-mmm\-yy;@"/>
    <numFmt numFmtId="165" formatCode="[$-409]mmmm\ d\,\ yyyy;@"/>
  </numFmts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164" fontId="0" fillId="0" borderId="0" xfId="0" applyNumberFormat="1"/>
    <xf numFmtId="0" fontId="0" fillId="0" borderId="0" xfId="0" applyAlignment="1">
      <alignment horizontal="left"/>
    </xf>
    <xf numFmtId="165" fontId="0" fillId="0" borderId="0" xfId="0" applyNumberFormat="1" applyAlignment="1">
      <alignment horizontal="left"/>
    </xf>
    <xf numFmtId="0" fontId="0" fillId="2" borderId="0" xfId="0" applyFill="1"/>
    <xf numFmtId="165" fontId="0" fillId="3" borderId="0" xfId="0" applyNumberFormat="1" applyFill="1" applyAlignment="1">
      <alignment horizontal="left"/>
    </xf>
    <xf numFmtId="0" fontId="0" fillId="4" borderId="0" xfId="0" applyFill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tabSelected="1" workbookViewId="0">
      <selection activeCell="E24" sqref="E24"/>
    </sheetView>
  </sheetViews>
  <sheetFormatPr defaultRowHeight="15" x14ac:dyDescent="0.25"/>
  <cols>
    <col min="1" max="1" width="28.28515625" bestFit="1" customWidth="1"/>
    <col min="2" max="2" width="18.140625" bestFit="1" customWidth="1"/>
    <col min="3" max="3" width="21" bestFit="1" customWidth="1"/>
    <col min="4" max="4" width="16.28515625" customWidth="1"/>
    <col min="5" max="5" width="16.28515625" bestFit="1" customWidth="1"/>
    <col min="6" max="6" width="11" bestFit="1" customWidth="1"/>
    <col min="7" max="7" width="13.140625" bestFit="1" customWidth="1"/>
    <col min="8" max="8" width="14.7109375" bestFit="1" customWidth="1"/>
    <col min="9" max="9" width="15" bestFit="1" customWidth="1"/>
  </cols>
  <sheetData>
    <row r="1" spans="1:9" x14ac:dyDescent="0.25">
      <c r="A1" s="2" t="s">
        <v>3</v>
      </c>
    </row>
    <row r="2" spans="1:9" x14ac:dyDescent="0.25">
      <c r="A2" s="5">
        <v>42506</v>
      </c>
    </row>
    <row r="3" spans="1:9" x14ac:dyDescent="0.25">
      <c r="A3" s="3" t="s">
        <v>14</v>
      </c>
    </row>
    <row r="5" spans="1:9" x14ac:dyDescent="0.25">
      <c r="A5" t="s">
        <v>7</v>
      </c>
      <c r="B5" t="s">
        <v>10</v>
      </c>
      <c r="C5" t="s">
        <v>9</v>
      </c>
      <c r="D5" s="4" t="s">
        <v>13</v>
      </c>
      <c r="E5" t="s">
        <v>11</v>
      </c>
      <c r="F5" t="s">
        <v>8</v>
      </c>
      <c r="G5" t="s">
        <v>15</v>
      </c>
      <c r="H5" t="s">
        <v>0</v>
      </c>
      <c r="I5" t="s">
        <v>1</v>
      </c>
    </row>
    <row r="6" spans="1:9" x14ac:dyDescent="0.25">
      <c r="A6" t="s">
        <v>2</v>
      </c>
      <c r="B6">
        <v>66</v>
      </c>
      <c r="C6">
        <v>280</v>
      </c>
      <c r="D6" s="4">
        <v>750</v>
      </c>
      <c r="E6">
        <f>SUM(B6:D6)</f>
        <v>1096</v>
      </c>
      <c r="F6">
        <v>2</v>
      </c>
      <c r="G6">
        <v>0</v>
      </c>
      <c r="H6">
        <f>(E6-G6)/F6</f>
        <v>548</v>
      </c>
      <c r="I6" s="1">
        <f>A2+H6</f>
        <v>43054</v>
      </c>
    </row>
    <row r="7" spans="1:9" x14ac:dyDescent="0.25">
      <c r="A7" t="s">
        <v>5</v>
      </c>
      <c r="B7">
        <v>12</v>
      </c>
      <c r="C7">
        <v>140</v>
      </c>
      <c r="D7" s="4">
        <v>750</v>
      </c>
      <c r="E7">
        <f t="shared" ref="E7:E9" si="0">SUM(B7:D7)</f>
        <v>902</v>
      </c>
      <c r="F7">
        <v>2</v>
      </c>
      <c r="G7">
        <v>0</v>
      </c>
      <c r="H7">
        <f>(E7-G7)/F7</f>
        <v>451</v>
      </c>
      <c r="I7" s="1">
        <f>A2+H7</f>
        <v>42957</v>
      </c>
    </row>
    <row r="8" spans="1:9" x14ac:dyDescent="0.25">
      <c r="A8" t="s">
        <v>4</v>
      </c>
      <c r="B8">
        <v>27</v>
      </c>
      <c r="C8">
        <v>320</v>
      </c>
      <c r="D8" s="4">
        <v>750</v>
      </c>
      <c r="E8">
        <f t="shared" si="0"/>
        <v>1097</v>
      </c>
      <c r="F8">
        <v>2</v>
      </c>
      <c r="G8">
        <v>0</v>
      </c>
      <c r="H8">
        <f>(E8-G8)/F8</f>
        <v>548.5</v>
      </c>
      <c r="I8" s="1">
        <f>A2+H8</f>
        <v>43054.5</v>
      </c>
    </row>
    <row r="9" spans="1:9" x14ac:dyDescent="0.25">
      <c r="A9" t="s">
        <v>6</v>
      </c>
      <c r="B9">
        <v>40</v>
      </c>
      <c r="C9">
        <v>40</v>
      </c>
      <c r="D9" s="4">
        <v>140</v>
      </c>
      <c r="E9">
        <f t="shared" si="0"/>
        <v>220</v>
      </c>
      <c r="F9">
        <v>0.5</v>
      </c>
      <c r="G9">
        <v>0</v>
      </c>
      <c r="H9">
        <f>(E9-G9)/F9</f>
        <v>440</v>
      </c>
      <c r="I9" s="1">
        <f>A2+H9</f>
        <v>42946</v>
      </c>
    </row>
    <row r="11" spans="1:9" x14ac:dyDescent="0.25">
      <c r="A11" t="s">
        <v>12</v>
      </c>
    </row>
    <row r="12" spans="1:9" x14ac:dyDescent="0.25">
      <c r="A12" t="s">
        <v>16</v>
      </c>
    </row>
    <row r="14" spans="1:9" ht="36.75" customHeight="1" x14ac:dyDescent="0.25">
      <c r="C14" s="6" t="s">
        <v>17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SciTech-Laptop</dc:creator>
  <cp:lastModifiedBy>ICECAPS</cp:lastModifiedBy>
  <dcterms:created xsi:type="dcterms:W3CDTF">2015-03-12T18:18:29Z</dcterms:created>
  <dcterms:modified xsi:type="dcterms:W3CDTF">2016-05-16T18:20:12Z</dcterms:modified>
</cp:coreProperties>
</file>